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valori contractate" sheetId="19" r:id="rId1"/>
  </sheets>
  <definedNames>
    <definedName name="_xlnm.Print_Area" localSheetId="0">'valori contractate'!$A$1:$P$78</definedName>
  </definedNames>
  <calcPr calcId="145621"/>
</workbook>
</file>

<file path=xl/calcChain.xml><?xml version="1.0" encoding="utf-8"?>
<calcChain xmlns="http://schemas.openxmlformats.org/spreadsheetml/2006/main">
  <c r="I18" i="19" l="1"/>
  <c r="I20" i="19"/>
  <c r="I28" i="19"/>
  <c r="I36" i="19"/>
  <c r="K69" i="19" l="1"/>
  <c r="J69" i="19"/>
  <c r="I69" i="19"/>
  <c r="G69" i="19"/>
  <c r="F69" i="19"/>
  <c r="E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K61" i="19"/>
  <c r="J61" i="19"/>
  <c r="I61" i="19"/>
  <c r="G61" i="19"/>
  <c r="F61" i="19"/>
  <c r="E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K53" i="19"/>
  <c r="J53" i="19"/>
  <c r="I53" i="19"/>
  <c r="G53" i="19"/>
  <c r="F53" i="19"/>
  <c r="E53" i="19"/>
  <c r="H52" i="19"/>
  <c r="D52" i="19"/>
  <c r="K51" i="19"/>
  <c r="J51" i="19"/>
  <c r="I51" i="19"/>
  <c r="G51" i="19"/>
  <c r="F51" i="19"/>
  <c r="E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K36" i="19"/>
  <c r="J36" i="19"/>
  <c r="G36" i="19"/>
  <c r="F36" i="19"/>
  <c r="E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K28" i="19"/>
  <c r="J28" i="19"/>
  <c r="G28" i="19"/>
  <c r="F28" i="19"/>
  <c r="E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K20" i="19"/>
  <c r="J20" i="19"/>
  <c r="G20" i="19"/>
  <c r="F20" i="19"/>
  <c r="E20" i="19"/>
  <c r="H19" i="19"/>
  <c r="H20" i="19" s="1"/>
  <c r="D19" i="19"/>
  <c r="K18" i="19"/>
  <c r="J18" i="19"/>
  <c r="G18" i="19"/>
  <c r="F18" i="19"/>
  <c r="E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L26" i="19" l="1"/>
  <c r="L31" i="19"/>
  <c r="L33" i="19"/>
  <c r="L29" i="19"/>
  <c r="L23" i="19"/>
  <c r="L19" i="19"/>
  <c r="L21" i="19"/>
  <c r="G37" i="19"/>
  <c r="G38" i="19" s="1"/>
  <c r="L17" i="19"/>
  <c r="L22" i="19"/>
  <c r="K37" i="19"/>
  <c r="K38" i="19" s="1"/>
  <c r="L32" i="19"/>
  <c r="L48" i="19"/>
  <c r="P48" i="19" s="1"/>
  <c r="L13" i="19"/>
  <c r="G70" i="19"/>
  <c r="G71" i="19" s="1"/>
  <c r="L8" i="19"/>
  <c r="L11" i="19"/>
  <c r="L12" i="19"/>
  <c r="L14" i="19"/>
  <c r="L43" i="19"/>
  <c r="P43" i="19" s="1"/>
  <c r="L45" i="19"/>
  <c r="P45" i="19" s="1"/>
  <c r="L49" i="19"/>
  <c r="P49" i="19" s="1"/>
  <c r="H18" i="19"/>
  <c r="L25" i="19"/>
  <c r="L27" i="19"/>
  <c r="H36" i="19"/>
  <c r="L34" i="19"/>
  <c r="L35" i="19"/>
  <c r="L52" i="19"/>
  <c r="P52" i="19" s="1"/>
  <c r="L54" i="19"/>
  <c r="P54" i="19" s="1"/>
  <c r="L58" i="19"/>
  <c r="P58" i="19" s="1"/>
  <c r="L64" i="19"/>
  <c r="P64" i="19" s="1"/>
  <c r="L67" i="19"/>
  <c r="P67" i="19" s="1"/>
  <c r="H28" i="19"/>
  <c r="F37" i="19"/>
  <c r="F38" i="19" s="1"/>
  <c r="L57" i="19"/>
  <c r="P57" i="19" s="1"/>
  <c r="F70" i="19"/>
  <c r="F71" i="19" s="1"/>
  <c r="K70" i="19"/>
  <c r="K71" i="19" s="1"/>
  <c r="L63" i="19"/>
  <c r="P63" i="19" s="1"/>
  <c r="L66" i="19"/>
  <c r="P66" i="19" s="1"/>
  <c r="L16" i="19"/>
  <c r="L10" i="19"/>
  <c r="H53" i="19"/>
  <c r="E70" i="19"/>
  <c r="E71" i="19" s="1"/>
  <c r="L65" i="19"/>
  <c r="P65" i="19" s="1"/>
  <c r="L46" i="19"/>
  <c r="P46" i="19" s="1"/>
  <c r="L60" i="19"/>
  <c r="P60" i="19" s="1"/>
  <c r="L62" i="19"/>
  <c r="P62" i="19" s="1"/>
  <c r="L56" i="19"/>
  <c r="P56" i="19" s="1"/>
  <c r="J70" i="19"/>
  <c r="J71" i="19" s="1"/>
  <c r="L44" i="19"/>
  <c r="P44" i="19" s="1"/>
  <c r="L41" i="19"/>
  <c r="L68" i="19"/>
  <c r="P68" i="19" s="1"/>
  <c r="H69" i="19"/>
  <c r="I70" i="19"/>
  <c r="I71" i="19" s="1"/>
  <c r="L59" i="19"/>
  <c r="P59" i="19" s="1"/>
  <c r="L55" i="19"/>
  <c r="P55" i="19" s="1"/>
  <c r="L50" i="19"/>
  <c r="P50" i="19" s="1"/>
  <c r="L47" i="19"/>
  <c r="P47" i="19" s="1"/>
  <c r="H51" i="19"/>
  <c r="L42" i="19"/>
  <c r="E37" i="19"/>
  <c r="E38" i="19" s="1"/>
  <c r="I37" i="19"/>
  <c r="I38" i="19" s="1"/>
  <c r="L9" i="19"/>
  <c r="L15" i="19"/>
  <c r="D18" i="19"/>
  <c r="D20" i="19"/>
  <c r="J37" i="19"/>
  <c r="L24" i="19"/>
  <c r="D53" i="19"/>
  <c r="D61" i="19"/>
  <c r="D28" i="19"/>
  <c r="L30" i="19"/>
  <c r="D36" i="19"/>
  <c r="H61" i="19"/>
  <c r="D69" i="19"/>
  <c r="D51" i="19"/>
  <c r="H37" i="19" l="1"/>
  <c r="H38" i="19" s="1"/>
  <c r="P41" i="19"/>
  <c r="L20" i="19"/>
  <c r="L18" i="19"/>
  <c r="L69" i="19"/>
  <c r="P69" i="19" s="1"/>
  <c r="H70" i="19"/>
  <c r="H71" i="19" s="1"/>
  <c r="L61" i="19"/>
  <c r="L53" i="19"/>
  <c r="J38" i="19"/>
  <c r="D37" i="19"/>
  <c r="D38" i="19" s="1"/>
  <c r="D70" i="19"/>
  <c r="D71" i="19" s="1"/>
  <c r="L51" i="19"/>
  <c r="L28" i="19"/>
  <c r="L36" i="19"/>
  <c r="L70" i="19" l="1"/>
  <c r="P70" i="19" s="1"/>
  <c r="P61" i="19"/>
  <c r="L37" i="19"/>
  <c r="L38" i="19" s="1"/>
  <c r="P51" i="19"/>
  <c r="P53" i="19"/>
  <c r="L71" i="19" l="1"/>
  <c r="P71" i="19" s="1"/>
</calcChain>
</file>

<file path=xl/sharedStrings.xml><?xml version="1.0" encoding="utf-8"?>
<sst xmlns="http://schemas.openxmlformats.org/spreadsheetml/2006/main" count="143" uniqueCount="108">
  <si>
    <t>APROBAT,</t>
  </si>
  <si>
    <t>Director Relaţii contractuale,</t>
  </si>
  <si>
    <t>Nr, crt</t>
  </si>
  <si>
    <t>Denumire Laborator</t>
  </si>
  <si>
    <t>iamuarie</t>
  </si>
  <si>
    <t>februarie</t>
  </si>
  <si>
    <t>martie</t>
  </si>
  <si>
    <t>ECOMED</t>
  </si>
  <si>
    <t>Sp Dorohoi</t>
  </si>
  <si>
    <t xml:space="preserve">Spitalul Municipal Dorohoi </t>
  </si>
  <si>
    <t>Sp TBC</t>
  </si>
  <si>
    <t>CMI Popovici Corina</t>
  </si>
  <si>
    <t>CMI Popovici Radu Florin</t>
  </si>
  <si>
    <t>CMI Metler Adrian</t>
  </si>
  <si>
    <t>CMI Balanescu Const</t>
  </si>
  <si>
    <t>CMI Adascalitei c-tin</t>
  </si>
  <si>
    <t>Presedinte-Director General</t>
  </si>
  <si>
    <t>AVIZAT</t>
  </si>
  <si>
    <t xml:space="preserve"> Carmen NICOLAU</t>
  </si>
  <si>
    <t>Aprilie</t>
  </si>
  <si>
    <t>Mai</t>
  </si>
  <si>
    <t>Iunie</t>
  </si>
  <si>
    <t>Total laboratoare</t>
  </si>
  <si>
    <t>TOTAL ECOGRAFII MF</t>
  </si>
  <si>
    <t>TOTAL ECOGRAFII MS</t>
  </si>
  <si>
    <t>TOTAL GENERAL</t>
  </si>
  <si>
    <t>TOTAL RMN+CT</t>
  </si>
  <si>
    <t>TOTAL RADIOLOGIE</t>
  </si>
  <si>
    <t>Compartimentul Evaluare Contractare</t>
  </si>
  <si>
    <t>Director Directia Economica</t>
  </si>
  <si>
    <t xml:space="preserve">Sp Judetean </t>
  </si>
  <si>
    <t>Spitalul de Recuperare ecografii</t>
  </si>
  <si>
    <t>Spitalul de Recuperare</t>
  </si>
  <si>
    <t xml:space="preserve">Sp de Recuperare  </t>
  </si>
  <si>
    <t xml:space="preserve"> </t>
  </si>
  <si>
    <t>Compartiment Evaluare Contractare,</t>
  </si>
  <si>
    <t>LUX-RO SRL</t>
  </si>
  <si>
    <t>Nr/data act aditional</t>
  </si>
  <si>
    <t>CASA DE ASIGURARI DE SANATATE  BOTOSANI</t>
  </si>
  <si>
    <t>MEDICAL CENTER SRL</t>
  </si>
  <si>
    <t>ESTCLINIC SRL</t>
  </si>
  <si>
    <t>TRITEST SRL</t>
  </si>
  <si>
    <t>Centrul Imagistica Moleculara SRL</t>
  </si>
  <si>
    <t>MNT SRL</t>
  </si>
  <si>
    <t>Redmedica SRL</t>
  </si>
  <si>
    <t>Sp Judetean anat. patologica</t>
  </si>
  <si>
    <t>Sp Dorohoi anat. patologica</t>
  </si>
  <si>
    <t>iulie</t>
  </si>
  <si>
    <t>august</t>
  </si>
  <si>
    <t>sept</t>
  </si>
  <si>
    <t>oct</t>
  </si>
  <si>
    <t>nov</t>
  </si>
  <si>
    <t>dec</t>
  </si>
  <si>
    <t>Trim IV 2018</t>
  </si>
  <si>
    <t>Trim III 2018</t>
  </si>
  <si>
    <t xml:space="preserve"> Iuri PRISECARIU</t>
  </si>
  <si>
    <t>Rodica FASNIUC</t>
  </si>
  <si>
    <t>Veronica ANDRONACHI</t>
  </si>
  <si>
    <t>CMI Tudora Cristina</t>
  </si>
  <si>
    <t>ANEXA NR.</t>
  </si>
  <si>
    <t>SEM II 2018</t>
  </si>
  <si>
    <t>LABORATOR ANALIZE MEDICALE MISANO SRL</t>
  </si>
  <si>
    <t>29080/10.12.2018</t>
  </si>
  <si>
    <t>29081/10.12.2018</t>
  </si>
  <si>
    <t>29082/10.12.2018</t>
  </si>
  <si>
    <t>29083/10.12.2018</t>
  </si>
  <si>
    <t>29084/10.12.2018</t>
  </si>
  <si>
    <t>29085/10.12.2018</t>
  </si>
  <si>
    <t>29086/10.12.2018</t>
  </si>
  <si>
    <t>29087/10.12.2018</t>
  </si>
  <si>
    <t>29088/10.12.2018</t>
  </si>
  <si>
    <t>29089/10.12.2018</t>
  </si>
  <si>
    <t>29090/10.12.2018</t>
  </si>
  <si>
    <t>29091/10.12.2018</t>
  </si>
  <si>
    <t>29092/10.12.2018</t>
  </si>
  <si>
    <t>29093/10.12.2018</t>
  </si>
  <si>
    <t>29094/10.12.2018</t>
  </si>
  <si>
    <t>29095/10.12.2018</t>
  </si>
  <si>
    <t>29096/10.12.2018</t>
  </si>
  <si>
    <t>29098/10.12.2018</t>
  </si>
  <si>
    <t>29099/10.12.2018</t>
  </si>
  <si>
    <t>29101/10.12.2018</t>
  </si>
  <si>
    <t>Trim I 2019</t>
  </si>
  <si>
    <t>Trim II 2019</t>
  </si>
  <si>
    <t>Servicii medicale în asistenţa medicală de specialitate din ambulatoriu pentru specialităţile paraclinice   2019</t>
  </si>
  <si>
    <t xml:space="preserve">SEM I </t>
  </si>
  <si>
    <t>redistribuire trim I 2019 in aprilie 2019</t>
  </si>
  <si>
    <t>referat    8536/08.04.2019</t>
  </si>
  <si>
    <t>8537/08.04.2019</t>
  </si>
  <si>
    <t>8538/08.04.2019</t>
  </si>
  <si>
    <t>8539/08.04.2019</t>
  </si>
  <si>
    <t>8540/08.04.2019</t>
  </si>
  <si>
    <t>8541/08.04.2019</t>
  </si>
  <si>
    <t>8542/08.04.2019</t>
  </si>
  <si>
    <t>8543/08.04.2019</t>
  </si>
  <si>
    <t>8544/08.04.2019</t>
  </si>
  <si>
    <t>8545/08.04.2019</t>
  </si>
  <si>
    <t>8546/08.04.2019</t>
  </si>
  <si>
    <t>8547/08.04.2019</t>
  </si>
  <si>
    <t>8548/08.04.2019</t>
  </si>
  <si>
    <t>8549/08.04.2019</t>
  </si>
  <si>
    <t>8550/08.04.2019</t>
  </si>
  <si>
    <t>8551/08.04.2019</t>
  </si>
  <si>
    <t>8552/08.04.2019</t>
  </si>
  <si>
    <t>8553/08.04.2019</t>
  </si>
  <si>
    <t>8554/08.04.2019</t>
  </si>
  <si>
    <t>8555/08.04.2019</t>
  </si>
  <si>
    <t>8638/09.04.2019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</si>
</sst>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0" xfId="0" applyFont="1"/>
    <xf numFmtId="0" fontId="3" fillId="0" borderId="3" xfId="0" applyFont="1" applyBorder="1"/>
    <xf numFmtId="0" fontId="3" fillId="0" borderId="6" xfId="0" applyFont="1" applyBorder="1"/>
    <xf numFmtId="0" fontId="3" fillId="0" borderId="4" xfId="0" applyFont="1" applyBorder="1"/>
    <xf numFmtId="0" fontId="5" fillId="0" borderId="1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0" xfId="0" applyNumberFormat="1" applyFont="1" applyBorder="1"/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6" fillId="0" borderId="5" xfId="0" applyNumberFormat="1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10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0" fillId="0" borderId="0" xfId="0" applyNumberFormat="1"/>
    <xf numFmtId="3" fontId="6" fillId="0" borderId="0" xfId="0" applyNumberFormat="1" applyFont="1" applyFill="1" applyBorder="1"/>
    <xf numFmtId="4" fontId="12" fillId="0" borderId="0" xfId="0" applyNumberFormat="1" applyFont="1" applyBorder="1"/>
    <xf numFmtId="4" fontId="4" fillId="0" borderId="12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/>
    <xf numFmtId="0" fontId="10" fillId="2" borderId="1" xfId="0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5" fillId="0" borderId="2" xfId="0" applyNumberFormat="1" applyFont="1" applyBorder="1"/>
    <xf numFmtId="4" fontId="5" fillId="0" borderId="5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5" fillId="0" borderId="21" xfId="0" applyFont="1" applyBorder="1"/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0" fontId="13" fillId="2" borderId="1" xfId="0" applyFont="1" applyFill="1" applyBorder="1"/>
    <xf numFmtId="0" fontId="4" fillId="0" borderId="2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5" fillId="0" borderId="12" xfId="0" applyNumberFormat="1" applyFont="1" applyBorder="1"/>
    <xf numFmtId="0" fontId="4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" fontId="6" fillId="0" borderId="14" xfId="0" applyNumberFormat="1" applyFont="1" applyBorder="1"/>
    <xf numFmtId="14" fontId="3" fillId="0" borderId="0" xfId="0" applyNumberFormat="1" applyFont="1"/>
    <xf numFmtId="0" fontId="0" fillId="2" borderId="0" xfId="0" applyFill="1"/>
    <xf numFmtId="4" fontId="0" fillId="2" borderId="0" xfId="0" applyNumberFormat="1" applyFill="1"/>
    <xf numFmtId="4" fontId="5" fillId="0" borderId="14" xfId="0" applyNumberFormat="1" applyFont="1" applyBorder="1"/>
    <xf numFmtId="4" fontId="4" fillId="0" borderId="3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6" fillId="0" borderId="21" xfId="0" applyNumberFormat="1" applyFont="1" applyBorder="1"/>
    <xf numFmtId="4" fontId="6" fillId="0" borderId="0" xfId="0" applyNumberFormat="1" applyFont="1"/>
    <xf numFmtId="4" fontId="0" fillId="3" borderId="0" xfId="0" applyNumberFormat="1" applyFill="1"/>
    <xf numFmtId="0" fontId="10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16" xfId="0" applyFont="1" applyBorder="1" applyAlignment="1"/>
    <xf numFmtId="0" fontId="5" fillId="0" borderId="24" xfId="0" applyFont="1" applyBorder="1" applyAlignment="1"/>
    <xf numFmtId="0" fontId="3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/>
    <xf numFmtId="0" fontId="5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zoomScaleNormal="100" workbookViewId="0">
      <selection activeCell="P35" sqref="P35"/>
    </sheetView>
  </sheetViews>
  <sheetFormatPr defaultRowHeight="15" x14ac:dyDescent="0.25"/>
  <cols>
    <col min="1" max="1" width="4.7109375" customWidth="1"/>
    <col min="2" max="2" width="29.140625" customWidth="1"/>
    <col min="3" max="3" width="20.5703125" customWidth="1"/>
    <col min="4" max="4" width="13.7109375" customWidth="1"/>
    <col min="5" max="7" width="11.28515625" customWidth="1"/>
    <col min="8" max="8" width="13.85546875" customWidth="1"/>
    <col min="9" max="10" width="11.28515625" customWidth="1"/>
    <col min="11" max="11" width="12.140625" customWidth="1"/>
    <col min="12" max="12" width="15.5703125" customWidth="1"/>
    <col min="13" max="13" width="16" hidden="1" customWidth="1"/>
    <col min="14" max="14" width="10.42578125" hidden="1" customWidth="1"/>
    <col min="15" max="15" width="14.42578125" bestFit="1" customWidth="1"/>
    <col min="16" max="16" width="11.7109375" style="76" bestFit="1" customWidth="1"/>
    <col min="19" max="19" width="12.5703125" customWidth="1"/>
  </cols>
  <sheetData>
    <row r="1" spans="1:16" ht="15.75" x14ac:dyDescent="0.25">
      <c r="A1" s="23" t="s">
        <v>38</v>
      </c>
      <c r="B1" s="23"/>
      <c r="C1" s="23"/>
      <c r="D1" s="85" t="s">
        <v>0</v>
      </c>
      <c r="E1" s="23"/>
      <c r="F1" s="23"/>
      <c r="G1" s="23"/>
      <c r="H1" s="23"/>
      <c r="I1" s="23"/>
      <c r="J1" s="85"/>
      <c r="K1" s="85" t="s">
        <v>17</v>
      </c>
      <c r="L1" s="85"/>
    </row>
    <row r="2" spans="1:16" ht="15.75" x14ac:dyDescent="0.25">
      <c r="A2" s="23" t="s">
        <v>28</v>
      </c>
      <c r="B2" s="23"/>
      <c r="C2" s="23"/>
      <c r="D2" s="26" t="s">
        <v>16</v>
      </c>
      <c r="E2" s="23"/>
      <c r="F2" s="23"/>
      <c r="G2" s="23"/>
      <c r="H2" s="23"/>
      <c r="I2" s="23"/>
      <c r="J2" s="86" t="s">
        <v>29</v>
      </c>
      <c r="K2" s="87"/>
      <c r="L2" s="87"/>
    </row>
    <row r="3" spans="1:16" ht="15.75" x14ac:dyDescent="0.25">
      <c r="A3" s="24"/>
      <c r="B3" s="25"/>
      <c r="C3" s="25"/>
      <c r="D3" s="28" t="s">
        <v>18</v>
      </c>
      <c r="E3" s="23"/>
      <c r="F3" s="23"/>
      <c r="G3" s="85"/>
      <c r="H3" s="85"/>
      <c r="I3" s="23"/>
      <c r="J3" s="27"/>
      <c r="K3" t="s">
        <v>57</v>
      </c>
      <c r="L3" s="27"/>
    </row>
    <row r="4" spans="1:16" ht="15.75" x14ac:dyDescent="0.25">
      <c r="B4" s="2" t="s">
        <v>84</v>
      </c>
      <c r="D4" s="1"/>
      <c r="J4" s="29" t="s">
        <v>86</v>
      </c>
      <c r="L4" s="3"/>
    </row>
    <row r="5" spans="1:16" ht="15.75" customHeight="1" x14ac:dyDescent="0.25">
      <c r="A5" s="62"/>
      <c r="B5" s="63" t="s">
        <v>87</v>
      </c>
      <c r="C5" s="64"/>
      <c r="D5" s="4"/>
      <c r="E5" s="75"/>
      <c r="F5" s="10"/>
      <c r="G5" s="10"/>
      <c r="H5" s="10"/>
      <c r="I5" s="10"/>
      <c r="J5" s="10"/>
      <c r="K5" s="29" t="s">
        <v>59</v>
      </c>
      <c r="L5" s="10">
        <v>4</v>
      </c>
    </row>
    <row r="6" spans="1:16" ht="15" customHeight="1" x14ac:dyDescent="0.25">
      <c r="A6" s="88" t="s">
        <v>2</v>
      </c>
      <c r="B6" s="88" t="s">
        <v>3</v>
      </c>
      <c r="C6" s="91" t="s">
        <v>37</v>
      </c>
      <c r="D6" s="93" t="s">
        <v>82</v>
      </c>
      <c r="E6" s="11"/>
      <c r="F6" s="12"/>
      <c r="G6" s="13"/>
      <c r="H6" s="93" t="s">
        <v>83</v>
      </c>
      <c r="I6" s="14"/>
      <c r="J6" s="14"/>
      <c r="K6" s="14"/>
      <c r="L6" s="93" t="s">
        <v>85</v>
      </c>
    </row>
    <row r="7" spans="1:16" ht="15.75" x14ac:dyDescent="0.25">
      <c r="A7" s="89"/>
      <c r="B7" s="90"/>
      <c r="C7" s="92"/>
      <c r="D7" s="94"/>
      <c r="E7" s="5" t="s">
        <v>4</v>
      </c>
      <c r="F7" s="5" t="s">
        <v>5</v>
      </c>
      <c r="G7" s="6" t="s">
        <v>6</v>
      </c>
      <c r="H7" s="94"/>
      <c r="I7" s="14" t="s">
        <v>19</v>
      </c>
      <c r="J7" s="14" t="s">
        <v>20</v>
      </c>
      <c r="K7" s="14" t="s">
        <v>21</v>
      </c>
      <c r="L7" s="94"/>
    </row>
    <row r="8" spans="1:16" ht="18.75" x14ac:dyDescent="0.3">
      <c r="A8" s="18">
        <v>1</v>
      </c>
      <c r="B8" s="32" t="s">
        <v>7</v>
      </c>
      <c r="C8" s="42" t="s">
        <v>88</v>
      </c>
      <c r="D8" s="50">
        <f>E8+F8+G8</f>
        <v>157678.06</v>
      </c>
      <c r="E8" s="15">
        <v>52554.37</v>
      </c>
      <c r="F8" s="15">
        <v>52561.36</v>
      </c>
      <c r="G8" s="15">
        <v>52562.33</v>
      </c>
      <c r="H8" s="46">
        <f>I8+J8+K8</f>
        <v>159165.09</v>
      </c>
      <c r="I8" s="15">
        <v>53687.71</v>
      </c>
      <c r="J8" s="15">
        <v>52738.69</v>
      </c>
      <c r="K8" s="35">
        <v>52738.69</v>
      </c>
      <c r="L8" s="15">
        <f>D8+H8</f>
        <v>316843.15000000002</v>
      </c>
      <c r="N8" s="38"/>
      <c r="O8" s="39"/>
      <c r="P8" s="77"/>
    </row>
    <row r="9" spans="1:16" ht="25.5" x14ac:dyDescent="0.3">
      <c r="A9" s="7">
        <v>2</v>
      </c>
      <c r="B9" s="41" t="s">
        <v>61</v>
      </c>
      <c r="C9" s="42" t="s">
        <v>89</v>
      </c>
      <c r="D9" s="50">
        <f t="shared" ref="D9:D17" si="0">E9+F9+G9</f>
        <v>87806.81</v>
      </c>
      <c r="E9" s="15">
        <v>29276.83</v>
      </c>
      <c r="F9" s="15">
        <v>29246.51</v>
      </c>
      <c r="G9" s="15">
        <v>29283.47</v>
      </c>
      <c r="H9" s="46">
        <f t="shared" ref="H9:H17" si="1">I9+J9+K9</f>
        <v>88693.83</v>
      </c>
      <c r="I9" s="15">
        <v>29916.93</v>
      </c>
      <c r="J9" s="15">
        <v>29388.45</v>
      </c>
      <c r="K9" s="15">
        <v>29388.45</v>
      </c>
      <c r="L9" s="15">
        <f t="shared" ref="L9:L33" si="2">D9+H9</f>
        <v>176500.64</v>
      </c>
      <c r="N9" s="37"/>
      <c r="O9" s="39"/>
      <c r="P9" s="77"/>
    </row>
    <row r="10" spans="1:16" ht="18.75" x14ac:dyDescent="0.3">
      <c r="A10" s="7">
        <v>3</v>
      </c>
      <c r="B10" s="30" t="s">
        <v>39</v>
      </c>
      <c r="C10" s="42" t="s">
        <v>90</v>
      </c>
      <c r="D10" s="50">
        <f t="shared" si="0"/>
        <v>88826.73</v>
      </c>
      <c r="E10" s="15">
        <v>29611.51</v>
      </c>
      <c r="F10" s="15">
        <v>29602.83</v>
      </c>
      <c r="G10" s="15">
        <v>29612.39</v>
      </c>
      <c r="H10" s="46">
        <f t="shared" si="1"/>
        <v>89654.94</v>
      </c>
      <c r="I10" s="15">
        <v>30229.360000000001</v>
      </c>
      <c r="J10" s="15">
        <v>29712.79</v>
      </c>
      <c r="K10" s="15">
        <v>29712.79</v>
      </c>
      <c r="L10" s="15">
        <f t="shared" si="2"/>
        <v>178481.66999999998</v>
      </c>
      <c r="N10" s="37"/>
      <c r="O10" s="39"/>
      <c r="P10" s="77"/>
    </row>
    <row r="11" spans="1:16" ht="18.75" x14ac:dyDescent="0.3">
      <c r="A11" s="7">
        <v>4</v>
      </c>
      <c r="B11" s="30" t="s">
        <v>40</v>
      </c>
      <c r="C11" s="42" t="s">
        <v>91</v>
      </c>
      <c r="D11" s="50">
        <f t="shared" si="0"/>
        <v>86492.05</v>
      </c>
      <c r="E11" s="15">
        <v>28788.799999999999</v>
      </c>
      <c r="F11" s="15">
        <v>28851.49</v>
      </c>
      <c r="G11" s="15">
        <v>28851.759999999998</v>
      </c>
      <c r="H11" s="46">
        <f t="shared" si="1"/>
        <v>87366.16</v>
      </c>
      <c r="I11" s="15">
        <v>29469.1</v>
      </c>
      <c r="J11" s="15">
        <v>28948.53</v>
      </c>
      <c r="K11" s="15">
        <v>28948.53</v>
      </c>
      <c r="L11" s="15">
        <f t="shared" si="2"/>
        <v>173858.21000000002</v>
      </c>
      <c r="N11" s="37"/>
      <c r="O11" s="39"/>
      <c r="P11" s="77"/>
    </row>
    <row r="12" spans="1:16" ht="18.75" x14ac:dyDescent="0.3">
      <c r="A12" s="7">
        <v>5</v>
      </c>
      <c r="B12" s="30" t="s">
        <v>41</v>
      </c>
      <c r="C12" s="42" t="s">
        <v>92</v>
      </c>
      <c r="D12" s="50">
        <f t="shared" si="0"/>
        <v>146024.16</v>
      </c>
      <c r="E12" s="15">
        <v>48673.39</v>
      </c>
      <c r="F12" s="15">
        <v>48675.14</v>
      </c>
      <c r="G12" s="15">
        <v>48675.63</v>
      </c>
      <c r="H12" s="46">
        <f t="shared" si="1"/>
        <v>147395.22</v>
      </c>
      <c r="I12" s="15">
        <v>49717.659999999996</v>
      </c>
      <c r="J12" s="15">
        <v>48838.78</v>
      </c>
      <c r="K12" s="15">
        <v>48838.78</v>
      </c>
      <c r="L12" s="15">
        <f t="shared" si="2"/>
        <v>293419.38</v>
      </c>
      <c r="N12" s="37"/>
      <c r="O12" s="39"/>
      <c r="P12" s="77"/>
    </row>
    <row r="13" spans="1:16" ht="18.75" x14ac:dyDescent="0.3">
      <c r="A13" s="7">
        <v>6</v>
      </c>
      <c r="B13" s="30" t="s">
        <v>30</v>
      </c>
      <c r="C13" s="42" t="s">
        <v>93</v>
      </c>
      <c r="D13" s="53">
        <f t="shared" si="0"/>
        <v>307527.21000000002</v>
      </c>
      <c r="E13" s="43">
        <v>102047.72</v>
      </c>
      <c r="F13" s="43">
        <v>102743.1</v>
      </c>
      <c r="G13" s="43">
        <v>102736.39</v>
      </c>
      <c r="H13" s="47">
        <f t="shared" si="1"/>
        <v>309263.25</v>
      </c>
      <c r="I13" s="43">
        <v>103087.75</v>
      </c>
      <c r="J13" s="43">
        <v>103087.75</v>
      </c>
      <c r="K13" s="43">
        <v>103087.75</v>
      </c>
      <c r="L13" s="43">
        <f t="shared" si="2"/>
        <v>616790.46</v>
      </c>
      <c r="N13" s="37"/>
      <c r="O13" s="39"/>
      <c r="P13" s="77"/>
    </row>
    <row r="14" spans="1:16" ht="18.75" x14ac:dyDescent="0.3">
      <c r="A14" s="7">
        <v>7</v>
      </c>
      <c r="B14" s="30" t="s">
        <v>45</v>
      </c>
      <c r="C14" s="42"/>
      <c r="D14" s="50">
        <f t="shared" si="0"/>
        <v>9480</v>
      </c>
      <c r="E14" s="15">
        <v>3160</v>
      </c>
      <c r="F14" s="15">
        <v>3160</v>
      </c>
      <c r="G14" s="15">
        <v>3160</v>
      </c>
      <c r="H14" s="46">
        <f t="shared" si="1"/>
        <v>9621.56</v>
      </c>
      <c r="I14" s="15">
        <v>3207.19</v>
      </c>
      <c r="J14" s="15">
        <v>3207.19</v>
      </c>
      <c r="K14" s="15">
        <v>3207.18</v>
      </c>
      <c r="L14" s="15">
        <f t="shared" si="2"/>
        <v>19101.559999999998</v>
      </c>
      <c r="N14" s="37"/>
      <c r="O14" s="39"/>
      <c r="P14" s="77"/>
    </row>
    <row r="15" spans="1:16" ht="15.75" customHeight="1" x14ac:dyDescent="0.3">
      <c r="A15" s="7">
        <v>8</v>
      </c>
      <c r="B15" s="30" t="s">
        <v>8</v>
      </c>
      <c r="C15" s="42" t="s">
        <v>94</v>
      </c>
      <c r="D15" s="50">
        <f>E15+F15+G15</f>
        <v>85311.62</v>
      </c>
      <c r="E15" s="15">
        <v>28711.4</v>
      </c>
      <c r="F15" s="15">
        <v>28679.68</v>
      </c>
      <c r="G15" s="15">
        <v>27920.54</v>
      </c>
      <c r="H15" s="46">
        <f>I15+J15+K15</f>
        <v>86422.77</v>
      </c>
      <c r="I15" s="15">
        <v>28807.59</v>
      </c>
      <c r="J15" s="15">
        <v>28807.59</v>
      </c>
      <c r="K15" s="15">
        <v>28807.59</v>
      </c>
      <c r="L15" s="15">
        <f>D15+H15</f>
        <v>171734.39</v>
      </c>
      <c r="N15" s="37"/>
      <c r="O15" s="39"/>
      <c r="P15" s="77"/>
    </row>
    <row r="16" spans="1:16" ht="15.75" customHeight="1" x14ac:dyDescent="0.3">
      <c r="A16" s="7">
        <v>9</v>
      </c>
      <c r="B16" s="30" t="s">
        <v>46</v>
      </c>
      <c r="C16" s="42"/>
      <c r="D16" s="50">
        <f>E16+F16+G16</f>
        <v>2520</v>
      </c>
      <c r="E16" s="15">
        <v>600</v>
      </c>
      <c r="F16" s="15">
        <v>960</v>
      </c>
      <c r="G16" s="15">
        <v>960</v>
      </c>
      <c r="H16" s="46">
        <f>I16+J16+K16</f>
        <v>4706.22</v>
      </c>
      <c r="I16" s="15">
        <v>1568.74</v>
      </c>
      <c r="J16" s="15">
        <v>1568.74</v>
      </c>
      <c r="K16" s="15">
        <v>1568.74</v>
      </c>
      <c r="L16" s="15">
        <f>D16+H16</f>
        <v>7226.22</v>
      </c>
      <c r="N16" s="37"/>
      <c r="O16" s="39"/>
      <c r="P16" s="77"/>
    </row>
    <row r="17" spans="1:16" ht="15.75" customHeight="1" thickBot="1" x14ac:dyDescent="0.35">
      <c r="A17" s="7">
        <v>10</v>
      </c>
      <c r="B17" s="30" t="s">
        <v>32</v>
      </c>
      <c r="C17" s="42" t="s">
        <v>95</v>
      </c>
      <c r="D17" s="50">
        <f t="shared" si="0"/>
        <v>95365.86</v>
      </c>
      <c r="E17" s="15">
        <v>31788.03</v>
      </c>
      <c r="F17" s="15">
        <v>31789.38</v>
      </c>
      <c r="G17" s="15">
        <v>31788.45</v>
      </c>
      <c r="H17" s="46">
        <f t="shared" si="1"/>
        <v>96262.34</v>
      </c>
      <c r="I17" s="15">
        <v>32470.1</v>
      </c>
      <c r="J17" s="15">
        <v>31896.12</v>
      </c>
      <c r="K17" s="15">
        <v>31896.12</v>
      </c>
      <c r="L17" s="15">
        <f t="shared" si="2"/>
        <v>191628.2</v>
      </c>
      <c r="N17" s="37"/>
      <c r="O17" s="39"/>
      <c r="P17" s="77"/>
    </row>
    <row r="18" spans="1:16" ht="16.5" customHeight="1" thickBot="1" x14ac:dyDescent="0.3">
      <c r="A18" s="8"/>
      <c r="B18" s="31" t="s">
        <v>22</v>
      </c>
      <c r="C18" s="65"/>
      <c r="D18" s="9">
        <f t="shared" ref="D18:L18" si="3">SUM(D8:D17)</f>
        <v>1067032.5</v>
      </c>
      <c r="E18" s="9">
        <f t="shared" si="3"/>
        <v>355212.05000000005</v>
      </c>
      <c r="F18" s="9">
        <f t="shared" si="3"/>
        <v>356269.49000000005</v>
      </c>
      <c r="G18" s="9">
        <f t="shared" si="3"/>
        <v>355550.96</v>
      </c>
      <c r="H18" s="17">
        <f t="shared" si="3"/>
        <v>1078551.3800000001</v>
      </c>
      <c r="I18" s="17">
        <f t="shared" si="3"/>
        <v>362162.13</v>
      </c>
      <c r="J18" s="17">
        <f t="shared" si="3"/>
        <v>358194.63</v>
      </c>
      <c r="K18" s="17">
        <f t="shared" si="3"/>
        <v>358194.62</v>
      </c>
      <c r="L18" s="9">
        <f t="shared" si="3"/>
        <v>2145583.88</v>
      </c>
      <c r="M18" s="3"/>
      <c r="O18" s="3"/>
      <c r="P18" s="77"/>
    </row>
    <row r="19" spans="1:16" ht="19.5" thickBot="1" x14ac:dyDescent="0.35">
      <c r="A19" s="7">
        <v>1</v>
      </c>
      <c r="B19" s="30" t="s">
        <v>31</v>
      </c>
      <c r="C19" s="42" t="s">
        <v>96</v>
      </c>
      <c r="D19" s="50">
        <f>E19+F19+G19</f>
        <v>22560</v>
      </c>
      <c r="E19" s="15">
        <v>6060</v>
      </c>
      <c r="F19" s="15">
        <v>7920</v>
      </c>
      <c r="G19" s="15">
        <v>8580</v>
      </c>
      <c r="H19" s="46">
        <f>I19+J19+K19</f>
        <v>36302.83</v>
      </c>
      <c r="I19" s="15">
        <v>12100.93</v>
      </c>
      <c r="J19" s="16">
        <v>12100.93</v>
      </c>
      <c r="K19" s="34">
        <v>12100.97</v>
      </c>
      <c r="L19" s="15">
        <f>D19+H19</f>
        <v>58862.83</v>
      </c>
      <c r="N19" s="38"/>
      <c r="O19" s="39"/>
      <c r="P19" s="77"/>
    </row>
    <row r="20" spans="1:16" ht="16.5" thickBot="1" x14ac:dyDescent="0.3">
      <c r="A20" s="19"/>
      <c r="B20" s="31" t="s">
        <v>24</v>
      </c>
      <c r="C20" s="66"/>
      <c r="D20" s="9">
        <f t="shared" ref="D20:L20" si="4">SUM(D19:D19)</f>
        <v>22560</v>
      </c>
      <c r="E20" s="9">
        <f t="shared" si="4"/>
        <v>6060</v>
      </c>
      <c r="F20" s="9">
        <f t="shared" si="4"/>
        <v>7920</v>
      </c>
      <c r="G20" s="9">
        <f t="shared" si="4"/>
        <v>8580</v>
      </c>
      <c r="H20" s="17">
        <f t="shared" si="4"/>
        <v>36302.83</v>
      </c>
      <c r="I20" s="17">
        <f t="shared" si="4"/>
        <v>12100.93</v>
      </c>
      <c r="J20" s="17">
        <f t="shared" si="4"/>
        <v>12100.93</v>
      </c>
      <c r="K20" s="17">
        <f t="shared" si="4"/>
        <v>12100.97</v>
      </c>
      <c r="L20" s="9">
        <f t="shared" si="4"/>
        <v>58862.83</v>
      </c>
      <c r="M20" s="3"/>
      <c r="P20" s="77"/>
    </row>
    <row r="21" spans="1:16" ht="18.75" x14ac:dyDescent="0.3">
      <c r="A21" s="36">
        <v>1</v>
      </c>
      <c r="B21" s="44" t="s">
        <v>43</v>
      </c>
      <c r="C21" s="42" t="s">
        <v>97</v>
      </c>
      <c r="D21" s="53">
        <f t="shared" ref="D21:D23" si="5">E21+F21+G21</f>
        <v>6750</v>
      </c>
      <c r="E21" s="43">
        <v>3150</v>
      </c>
      <c r="F21" s="43">
        <v>3150</v>
      </c>
      <c r="G21" s="43">
        <v>450</v>
      </c>
      <c r="H21" s="47">
        <f t="shared" ref="H21:H35" si="6">I21+J21+K21</f>
        <v>56302.350000000006</v>
      </c>
      <c r="I21" s="43">
        <v>18767.45</v>
      </c>
      <c r="J21" s="43">
        <v>18767.45</v>
      </c>
      <c r="K21" s="43">
        <v>18767.45</v>
      </c>
      <c r="L21" s="43">
        <f t="shared" si="2"/>
        <v>63052.350000000006</v>
      </c>
      <c r="O21" s="39"/>
      <c r="P21" s="77"/>
    </row>
    <row r="22" spans="1:16" ht="18.75" x14ac:dyDescent="0.3">
      <c r="A22" s="36">
        <v>2</v>
      </c>
      <c r="B22" s="30" t="s">
        <v>42</v>
      </c>
      <c r="C22" s="42" t="s">
        <v>98</v>
      </c>
      <c r="D22" s="50">
        <f t="shared" si="5"/>
        <v>189000</v>
      </c>
      <c r="E22" s="15">
        <v>63050</v>
      </c>
      <c r="F22" s="15">
        <v>63000</v>
      </c>
      <c r="G22" s="15">
        <v>62950</v>
      </c>
      <c r="H22" s="46">
        <f t="shared" si="6"/>
        <v>197364.21000000002</v>
      </c>
      <c r="I22" s="15">
        <v>65788.070000000007</v>
      </c>
      <c r="J22" s="15">
        <v>65788.070000000007</v>
      </c>
      <c r="K22" s="15">
        <v>65788.070000000007</v>
      </c>
      <c r="L22" s="15">
        <f t="shared" si="2"/>
        <v>386364.21</v>
      </c>
      <c r="N22" s="38"/>
      <c r="O22" s="39"/>
      <c r="P22" s="77"/>
    </row>
    <row r="23" spans="1:16" ht="18.75" x14ac:dyDescent="0.3">
      <c r="A23" s="36">
        <v>3</v>
      </c>
      <c r="B23" s="36" t="s">
        <v>36</v>
      </c>
      <c r="C23" s="42" t="s">
        <v>99</v>
      </c>
      <c r="D23" s="50">
        <f t="shared" si="5"/>
        <v>81830</v>
      </c>
      <c r="E23" s="15">
        <v>27295</v>
      </c>
      <c r="F23" s="15">
        <v>27275</v>
      </c>
      <c r="G23" s="15">
        <v>27260</v>
      </c>
      <c r="H23" s="46">
        <f t="shared" si="6"/>
        <v>85371.51</v>
      </c>
      <c r="I23" s="15">
        <v>28457.17</v>
      </c>
      <c r="J23" s="15">
        <v>28457.17</v>
      </c>
      <c r="K23" s="15">
        <v>28457.17</v>
      </c>
      <c r="L23" s="15">
        <f t="shared" si="2"/>
        <v>167201.51</v>
      </c>
      <c r="N23" s="38"/>
      <c r="O23" s="39"/>
      <c r="P23" s="77"/>
    </row>
    <row r="24" spans="1:16" ht="21.75" customHeight="1" x14ac:dyDescent="0.3">
      <c r="A24" s="36">
        <v>4</v>
      </c>
      <c r="B24" s="30" t="s">
        <v>30</v>
      </c>
      <c r="C24" s="42"/>
      <c r="D24" s="46">
        <f>SUM(E24:G24)</f>
        <v>119547</v>
      </c>
      <c r="E24" s="15">
        <v>39860</v>
      </c>
      <c r="F24" s="15">
        <v>39802</v>
      </c>
      <c r="G24" s="15">
        <v>39885</v>
      </c>
      <c r="H24" s="46">
        <f>I24+J24+K24</f>
        <v>124642.38</v>
      </c>
      <c r="I24" s="15">
        <v>41547.46</v>
      </c>
      <c r="J24" s="15">
        <v>41547.46</v>
      </c>
      <c r="K24" s="15">
        <v>41547.46</v>
      </c>
      <c r="L24" s="15">
        <f>D24+H24</f>
        <v>244189.38</v>
      </c>
      <c r="O24" s="39"/>
      <c r="P24" s="77"/>
    </row>
    <row r="25" spans="1:16" ht="18.75" x14ac:dyDescent="0.3">
      <c r="A25" s="36">
        <v>5</v>
      </c>
      <c r="B25" s="30" t="s">
        <v>9</v>
      </c>
      <c r="C25" s="68"/>
      <c r="D25" s="50">
        <f>E25+F25+G25</f>
        <v>109979</v>
      </c>
      <c r="E25" s="15">
        <v>36680</v>
      </c>
      <c r="F25" s="15">
        <v>36619</v>
      </c>
      <c r="G25" s="15">
        <v>36680</v>
      </c>
      <c r="H25" s="46">
        <f>I25+J25+K25</f>
        <v>114624.24</v>
      </c>
      <c r="I25" s="15">
        <v>38208.080000000002</v>
      </c>
      <c r="J25" s="15">
        <v>38208.080000000002</v>
      </c>
      <c r="K25" s="15">
        <v>38208.080000000002</v>
      </c>
      <c r="L25" s="15">
        <f>D25+H25</f>
        <v>224603.24</v>
      </c>
      <c r="O25" s="39"/>
      <c r="P25" s="77"/>
    </row>
    <row r="26" spans="1:16" ht="18.75" x14ac:dyDescent="0.3">
      <c r="A26" s="36">
        <v>6</v>
      </c>
      <c r="B26" s="30" t="s">
        <v>33</v>
      </c>
      <c r="C26" s="68"/>
      <c r="D26" s="50">
        <f>E26+F26+G26</f>
        <v>42519</v>
      </c>
      <c r="E26" s="15">
        <v>14240</v>
      </c>
      <c r="F26" s="15">
        <v>14225</v>
      </c>
      <c r="G26" s="15">
        <v>14054</v>
      </c>
      <c r="H26" s="46">
        <f>I26+J26+K26</f>
        <v>44521.68</v>
      </c>
      <c r="I26" s="15">
        <v>14840.56</v>
      </c>
      <c r="J26" s="15">
        <v>14840.56</v>
      </c>
      <c r="K26" s="15">
        <v>14840.56</v>
      </c>
      <c r="L26" s="15">
        <f>D26+H26</f>
        <v>87040.68</v>
      </c>
      <c r="O26" s="39"/>
      <c r="P26" s="77"/>
    </row>
    <row r="27" spans="1:16" ht="19.5" thickBot="1" x14ac:dyDescent="0.35">
      <c r="A27" s="36">
        <v>7</v>
      </c>
      <c r="B27" s="33" t="s">
        <v>10</v>
      </c>
      <c r="C27" s="42" t="s">
        <v>100</v>
      </c>
      <c r="D27" s="54">
        <f>E27+F27+G27</f>
        <v>27904</v>
      </c>
      <c r="E27" s="16">
        <v>9408</v>
      </c>
      <c r="F27" s="16">
        <v>9824</v>
      </c>
      <c r="G27" s="16">
        <v>8672</v>
      </c>
      <c r="H27" s="48">
        <f>I27+J27+K27</f>
        <v>37177.879999999997</v>
      </c>
      <c r="I27" s="16">
        <v>12392.64</v>
      </c>
      <c r="J27" s="16">
        <v>12392.64</v>
      </c>
      <c r="K27" s="16">
        <v>12392.6</v>
      </c>
      <c r="L27" s="16">
        <f>D27+H27</f>
        <v>65081.88</v>
      </c>
      <c r="N27" s="38"/>
      <c r="O27" s="39"/>
      <c r="P27" s="77"/>
    </row>
    <row r="28" spans="1:16" ht="16.5" thickBot="1" x14ac:dyDescent="0.3">
      <c r="A28" s="19"/>
      <c r="B28" s="31" t="s">
        <v>26</v>
      </c>
      <c r="C28" s="67"/>
      <c r="D28" s="9">
        <f t="shared" ref="D28:L28" si="7">SUM(D21:D27)</f>
        <v>577529</v>
      </c>
      <c r="E28" s="9">
        <f t="shared" si="7"/>
        <v>193683</v>
      </c>
      <c r="F28" s="9">
        <f t="shared" si="7"/>
        <v>193895</v>
      </c>
      <c r="G28" s="9">
        <f t="shared" si="7"/>
        <v>189951</v>
      </c>
      <c r="H28" s="9">
        <f t="shared" si="7"/>
        <v>660004.25000000012</v>
      </c>
      <c r="I28" s="9">
        <f t="shared" si="7"/>
        <v>220001.43</v>
      </c>
      <c r="J28" s="9">
        <f t="shared" si="7"/>
        <v>220001.43</v>
      </c>
      <c r="K28" s="9">
        <f t="shared" si="7"/>
        <v>220001.38999999998</v>
      </c>
      <c r="L28" s="9">
        <f t="shared" si="7"/>
        <v>1237533.2499999998</v>
      </c>
      <c r="M28" s="3"/>
      <c r="P28" s="77"/>
    </row>
    <row r="29" spans="1:16" ht="18.75" x14ac:dyDescent="0.3">
      <c r="A29" s="18">
        <v>1</v>
      </c>
      <c r="B29" s="32" t="s">
        <v>11</v>
      </c>
      <c r="C29" s="42" t="s">
        <v>101</v>
      </c>
      <c r="D29" s="51">
        <f t="shared" ref="D29:D35" si="8">E29+F29+G29</f>
        <v>3420</v>
      </c>
      <c r="E29" s="22">
        <v>1140</v>
      </c>
      <c r="F29" s="22">
        <v>1140</v>
      </c>
      <c r="G29" s="22">
        <v>1140</v>
      </c>
      <c r="H29" s="49">
        <f t="shared" si="6"/>
        <v>3671.88</v>
      </c>
      <c r="I29" s="22">
        <v>1223.96</v>
      </c>
      <c r="J29" s="22">
        <v>1223.96</v>
      </c>
      <c r="K29" s="22">
        <v>1223.96</v>
      </c>
      <c r="L29" s="22">
        <f t="shared" si="2"/>
        <v>7091.88</v>
      </c>
      <c r="N29" s="38"/>
      <c r="O29" s="39"/>
      <c r="P29" s="77"/>
    </row>
    <row r="30" spans="1:16" ht="18.75" x14ac:dyDescent="0.3">
      <c r="A30" s="18">
        <v>2</v>
      </c>
      <c r="B30" s="30" t="s">
        <v>12</v>
      </c>
      <c r="C30" s="42" t="s">
        <v>102</v>
      </c>
      <c r="D30" s="50">
        <f t="shared" si="8"/>
        <v>3420</v>
      </c>
      <c r="E30" s="15">
        <v>1140</v>
      </c>
      <c r="F30" s="15">
        <v>1140</v>
      </c>
      <c r="G30" s="15">
        <v>1140</v>
      </c>
      <c r="H30" s="46">
        <f t="shared" si="6"/>
        <v>3671.88</v>
      </c>
      <c r="I30" s="15">
        <v>1223.96</v>
      </c>
      <c r="J30" s="15">
        <v>1223.96</v>
      </c>
      <c r="K30" s="15">
        <v>1223.96</v>
      </c>
      <c r="L30" s="15">
        <f t="shared" si="2"/>
        <v>7091.88</v>
      </c>
      <c r="N30" s="38"/>
      <c r="O30" s="39"/>
      <c r="P30" s="77"/>
    </row>
    <row r="31" spans="1:16" ht="18.75" x14ac:dyDescent="0.3">
      <c r="A31" s="18">
        <v>3</v>
      </c>
      <c r="B31" s="30" t="s">
        <v>13</v>
      </c>
      <c r="C31" s="42" t="s">
        <v>103</v>
      </c>
      <c r="D31" s="50">
        <f t="shared" si="8"/>
        <v>3960</v>
      </c>
      <c r="E31" s="15">
        <v>1320</v>
      </c>
      <c r="F31" s="15">
        <v>1320</v>
      </c>
      <c r="G31" s="15">
        <v>1320</v>
      </c>
      <c r="H31" s="46">
        <f t="shared" si="6"/>
        <v>4231.8599999999997</v>
      </c>
      <c r="I31" s="15">
        <v>1410.62</v>
      </c>
      <c r="J31" s="15">
        <v>1410.62</v>
      </c>
      <c r="K31" s="15">
        <v>1410.62</v>
      </c>
      <c r="L31" s="15">
        <f t="shared" si="2"/>
        <v>8191.86</v>
      </c>
      <c r="N31" s="38"/>
      <c r="O31" s="39"/>
      <c r="P31" s="77"/>
    </row>
    <row r="32" spans="1:16" ht="18.75" x14ac:dyDescent="0.3">
      <c r="A32" s="18">
        <v>4</v>
      </c>
      <c r="B32" s="30" t="s">
        <v>44</v>
      </c>
      <c r="C32" s="42" t="s">
        <v>104</v>
      </c>
      <c r="D32" s="50">
        <f t="shared" si="8"/>
        <v>6480</v>
      </c>
      <c r="E32" s="15">
        <v>2400</v>
      </c>
      <c r="F32" s="15">
        <v>1860</v>
      </c>
      <c r="G32" s="15">
        <v>2220</v>
      </c>
      <c r="H32" s="46">
        <f t="shared" si="6"/>
        <v>0</v>
      </c>
      <c r="I32" s="15">
        <v>0</v>
      </c>
      <c r="J32" s="15">
        <v>0</v>
      </c>
      <c r="K32" s="15">
        <v>0</v>
      </c>
      <c r="L32" s="15">
        <f t="shared" si="2"/>
        <v>6480</v>
      </c>
      <c r="N32" s="38"/>
      <c r="O32" s="39"/>
      <c r="P32" s="77"/>
    </row>
    <row r="33" spans="1:19" ht="18.75" x14ac:dyDescent="0.3">
      <c r="A33" s="18">
        <v>5</v>
      </c>
      <c r="B33" s="30" t="s">
        <v>14</v>
      </c>
      <c r="C33" s="42" t="s">
        <v>105</v>
      </c>
      <c r="D33" s="50">
        <f t="shared" si="8"/>
        <v>3360</v>
      </c>
      <c r="E33" s="15">
        <v>1140</v>
      </c>
      <c r="F33" s="15">
        <v>1140</v>
      </c>
      <c r="G33" s="15">
        <v>1080</v>
      </c>
      <c r="H33" s="46">
        <f t="shared" si="6"/>
        <v>3671.88</v>
      </c>
      <c r="I33" s="15">
        <v>1223.96</v>
      </c>
      <c r="J33" s="15">
        <v>1223.96</v>
      </c>
      <c r="K33" s="15">
        <v>1223.96</v>
      </c>
      <c r="L33" s="15">
        <f t="shared" si="2"/>
        <v>7031.88</v>
      </c>
      <c r="N33" s="38"/>
      <c r="O33" s="39"/>
      <c r="P33" s="77"/>
    </row>
    <row r="34" spans="1:19" ht="18.75" x14ac:dyDescent="0.3">
      <c r="A34" s="7">
        <v>5</v>
      </c>
      <c r="B34" s="30" t="s">
        <v>15</v>
      </c>
      <c r="C34" s="42" t="s">
        <v>106</v>
      </c>
      <c r="D34" s="50">
        <f t="shared" si="8"/>
        <v>4500</v>
      </c>
      <c r="E34" s="15">
        <v>1500</v>
      </c>
      <c r="F34" s="15">
        <v>1500</v>
      </c>
      <c r="G34" s="15">
        <v>1500</v>
      </c>
      <c r="H34" s="46">
        <f t="shared" si="6"/>
        <v>4834.6499999999996</v>
      </c>
      <c r="I34" s="15">
        <v>1611.55</v>
      </c>
      <c r="J34" s="15">
        <v>1611.55</v>
      </c>
      <c r="K34" s="15">
        <v>1611.55</v>
      </c>
      <c r="L34" s="15">
        <f>D34+H34</f>
        <v>9334.65</v>
      </c>
      <c r="N34" s="38"/>
      <c r="O34" s="39"/>
      <c r="P34" s="77"/>
    </row>
    <row r="35" spans="1:19" ht="19.5" thickBot="1" x14ac:dyDescent="0.35">
      <c r="A35" s="72">
        <v>7</v>
      </c>
      <c r="B35" s="73" t="s">
        <v>58</v>
      </c>
      <c r="C35" s="67" t="s">
        <v>107</v>
      </c>
      <c r="D35" s="50">
        <f t="shared" si="8"/>
        <v>8370</v>
      </c>
      <c r="E35" s="74">
        <v>5970</v>
      </c>
      <c r="F35" s="74">
        <v>2400</v>
      </c>
      <c r="G35" s="74">
        <v>0</v>
      </c>
      <c r="H35" s="46">
        <f t="shared" si="6"/>
        <v>0</v>
      </c>
      <c r="I35" s="74">
        <v>0</v>
      </c>
      <c r="J35" s="74">
        <v>0</v>
      </c>
      <c r="K35" s="74">
        <v>0</v>
      </c>
      <c r="L35" s="74">
        <f t="shared" ref="L35" si="9">D35+H35</f>
        <v>8370</v>
      </c>
      <c r="N35" s="38"/>
      <c r="O35" s="39"/>
      <c r="P35" s="77"/>
    </row>
    <row r="36" spans="1:19" ht="16.5" thickBot="1" x14ac:dyDescent="0.3">
      <c r="A36" s="69"/>
      <c r="B36" s="70" t="s">
        <v>23</v>
      </c>
      <c r="C36" s="40"/>
      <c r="D36" s="71">
        <f t="shared" ref="D36:L36" si="10">SUM(D29:D35)</f>
        <v>33510</v>
      </c>
      <c r="E36" s="71">
        <f t="shared" si="10"/>
        <v>14610</v>
      </c>
      <c r="F36" s="71">
        <f t="shared" si="10"/>
        <v>10500</v>
      </c>
      <c r="G36" s="71">
        <f t="shared" si="10"/>
        <v>8400</v>
      </c>
      <c r="H36" s="71">
        <f t="shared" si="10"/>
        <v>20082.150000000001</v>
      </c>
      <c r="I36" s="71">
        <f t="shared" si="10"/>
        <v>6694.05</v>
      </c>
      <c r="J36" s="71">
        <f t="shared" si="10"/>
        <v>6694.05</v>
      </c>
      <c r="K36" s="71">
        <f t="shared" si="10"/>
        <v>6694.05</v>
      </c>
      <c r="L36" s="71">
        <f t="shared" si="10"/>
        <v>53592.15</v>
      </c>
      <c r="M36" s="3"/>
      <c r="P36" s="77"/>
    </row>
    <row r="37" spans="1:19" ht="16.5" thickBot="1" x14ac:dyDescent="0.3">
      <c r="A37" s="19"/>
      <c r="B37" s="31" t="s">
        <v>27</v>
      </c>
      <c r="C37" s="20"/>
      <c r="D37" s="9">
        <f t="shared" ref="D37:L37" si="11">D28+D36+D20</f>
        <v>633599</v>
      </c>
      <c r="E37" s="9">
        <f t="shared" si="11"/>
        <v>214353</v>
      </c>
      <c r="F37" s="9">
        <f t="shared" si="11"/>
        <v>212315</v>
      </c>
      <c r="G37" s="9">
        <f t="shared" si="11"/>
        <v>206931</v>
      </c>
      <c r="H37" s="9">
        <f t="shared" si="11"/>
        <v>716389.2300000001</v>
      </c>
      <c r="I37" s="9">
        <f t="shared" si="11"/>
        <v>238796.40999999997</v>
      </c>
      <c r="J37" s="9">
        <f t="shared" si="11"/>
        <v>238796.40999999997</v>
      </c>
      <c r="K37" s="9">
        <f t="shared" si="11"/>
        <v>238796.40999999997</v>
      </c>
      <c r="L37" s="9">
        <f t="shared" si="11"/>
        <v>1349988.2299999997</v>
      </c>
      <c r="M37" s="3"/>
      <c r="O37" s="3"/>
      <c r="P37" s="77"/>
    </row>
    <row r="38" spans="1:19" ht="16.5" thickBot="1" x14ac:dyDescent="0.3">
      <c r="A38" s="19"/>
      <c r="B38" s="31" t="s">
        <v>25</v>
      </c>
      <c r="C38" s="20"/>
      <c r="D38" s="9">
        <f>D18+D37</f>
        <v>1700631.5</v>
      </c>
      <c r="E38" s="9">
        <f>E18+E37</f>
        <v>569565.05000000005</v>
      </c>
      <c r="F38" s="17">
        <f>F37+F18</f>
        <v>568584.49</v>
      </c>
      <c r="G38" s="17">
        <f>G37+G18</f>
        <v>562481.96</v>
      </c>
      <c r="H38" s="9">
        <f>H18+H37</f>
        <v>1794940.6100000003</v>
      </c>
      <c r="I38" s="9">
        <f>I18+I37</f>
        <v>600958.54</v>
      </c>
      <c r="J38" s="9">
        <f>J18+J37</f>
        <v>596991.04</v>
      </c>
      <c r="K38" s="9">
        <f>K18+K37</f>
        <v>596991.03</v>
      </c>
      <c r="L38" s="21">
        <f>L18+L37</f>
        <v>3495572.1099999994</v>
      </c>
      <c r="M38" s="3"/>
      <c r="O38" s="3"/>
      <c r="P38" s="77"/>
    </row>
    <row r="39" spans="1:19" ht="15.75" hidden="1" x14ac:dyDescent="0.25">
      <c r="A39" s="97" t="s">
        <v>2</v>
      </c>
      <c r="B39" s="99" t="s">
        <v>3</v>
      </c>
      <c r="C39" s="101" t="s">
        <v>37</v>
      </c>
      <c r="D39" s="103" t="s">
        <v>54</v>
      </c>
      <c r="E39" s="55"/>
      <c r="F39" s="56"/>
      <c r="G39" s="57"/>
      <c r="H39" s="103" t="s">
        <v>53</v>
      </c>
      <c r="I39" s="58"/>
      <c r="J39" s="58"/>
      <c r="K39" s="58"/>
      <c r="L39" s="95" t="s">
        <v>60</v>
      </c>
      <c r="O39" s="95"/>
      <c r="P39"/>
    </row>
    <row r="40" spans="1:19" ht="16.5" hidden="1" thickBot="1" x14ac:dyDescent="0.3">
      <c r="A40" s="98"/>
      <c r="B40" s="100"/>
      <c r="C40" s="102"/>
      <c r="D40" s="104"/>
      <c r="E40" s="59" t="s">
        <v>47</v>
      </c>
      <c r="F40" s="59" t="s">
        <v>48</v>
      </c>
      <c r="G40" s="60" t="s">
        <v>49</v>
      </c>
      <c r="H40" s="104"/>
      <c r="I40" s="61" t="s">
        <v>50</v>
      </c>
      <c r="J40" s="61" t="s">
        <v>51</v>
      </c>
      <c r="K40" s="61" t="s">
        <v>52</v>
      </c>
      <c r="L40" s="96"/>
      <c r="O40" s="96"/>
      <c r="P40"/>
    </row>
    <row r="41" spans="1:19" ht="15.75" hidden="1" x14ac:dyDescent="0.25">
      <c r="A41" s="18">
        <v>1</v>
      </c>
      <c r="B41" s="32" t="s">
        <v>7</v>
      </c>
      <c r="C41" s="42" t="s">
        <v>62</v>
      </c>
      <c r="D41" s="50">
        <f>E41+F41+G41</f>
        <v>0</v>
      </c>
      <c r="E41" s="15"/>
      <c r="F41" s="15"/>
      <c r="G41" s="15"/>
      <c r="H41" s="46">
        <f>I41+J41+K41</f>
        <v>0</v>
      </c>
      <c r="I41" s="15"/>
      <c r="J41" s="15"/>
      <c r="K41" s="35"/>
      <c r="L41" s="15">
        <f>D41+H41</f>
        <v>0</v>
      </c>
      <c r="O41" s="15"/>
      <c r="P41" s="83">
        <f>J8+K8+L41</f>
        <v>105477.38</v>
      </c>
      <c r="S41" s="3"/>
    </row>
    <row r="42" spans="1:19" ht="25.5" hidden="1" x14ac:dyDescent="0.25">
      <c r="A42" s="7">
        <v>2</v>
      </c>
      <c r="B42" s="84" t="s">
        <v>61</v>
      </c>
      <c r="C42" s="42" t="s">
        <v>63</v>
      </c>
      <c r="D42" s="50">
        <f t="shared" ref="D42:D47" si="12">E42+F42+G42</f>
        <v>0</v>
      </c>
      <c r="E42" s="15"/>
      <c r="F42" s="15"/>
      <c r="G42" s="15"/>
      <c r="H42" s="46">
        <f t="shared" ref="H42:H47" si="13">I42+J42+K42</f>
        <v>0</v>
      </c>
      <c r="I42" s="15"/>
      <c r="J42" s="15"/>
      <c r="K42" s="35"/>
      <c r="L42" s="15">
        <f t="shared" ref="L42:L47" si="14">D42+H42</f>
        <v>0</v>
      </c>
      <c r="O42" s="15"/>
      <c r="P42" s="83"/>
      <c r="S42" s="3"/>
    </row>
    <row r="43" spans="1:19" ht="15.75" hidden="1" x14ac:dyDescent="0.25">
      <c r="A43" s="7">
        <v>3</v>
      </c>
      <c r="B43" s="30" t="s">
        <v>39</v>
      </c>
      <c r="C43" s="42" t="s">
        <v>64</v>
      </c>
      <c r="D43" s="50">
        <f t="shared" si="12"/>
        <v>0</v>
      </c>
      <c r="E43" s="15"/>
      <c r="F43" s="15"/>
      <c r="G43" s="15"/>
      <c r="H43" s="46">
        <f t="shared" si="13"/>
        <v>0</v>
      </c>
      <c r="I43" s="15"/>
      <c r="J43" s="15"/>
      <c r="K43" s="35"/>
      <c r="L43" s="15">
        <f t="shared" si="14"/>
        <v>0</v>
      </c>
      <c r="O43" s="15"/>
      <c r="P43" s="83">
        <f t="shared" ref="P43:P71" si="15">J10+K10+L43</f>
        <v>59425.58</v>
      </c>
      <c r="S43" s="3"/>
    </row>
    <row r="44" spans="1:19" ht="15.75" hidden="1" x14ac:dyDescent="0.25">
      <c r="A44" s="7">
        <v>4</v>
      </c>
      <c r="B44" s="30" t="s">
        <v>40</v>
      </c>
      <c r="C44" s="42" t="s">
        <v>65</v>
      </c>
      <c r="D44" s="50">
        <f t="shared" si="12"/>
        <v>0</v>
      </c>
      <c r="E44" s="15"/>
      <c r="F44" s="15"/>
      <c r="G44" s="15"/>
      <c r="H44" s="46">
        <f t="shared" si="13"/>
        <v>0</v>
      </c>
      <c r="I44" s="15"/>
      <c r="J44" s="15"/>
      <c r="K44" s="35"/>
      <c r="L44" s="15">
        <f t="shared" si="14"/>
        <v>0</v>
      </c>
      <c r="O44" s="15"/>
      <c r="P44" s="83">
        <f t="shared" si="15"/>
        <v>57897.06</v>
      </c>
      <c r="S44" s="3"/>
    </row>
    <row r="45" spans="1:19" ht="15.75" hidden="1" x14ac:dyDescent="0.25">
      <c r="A45" s="7">
        <v>5</v>
      </c>
      <c r="B45" s="30" t="s">
        <v>41</v>
      </c>
      <c r="C45" s="42" t="s">
        <v>66</v>
      </c>
      <c r="D45" s="50">
        <f t="shared" si="12"/>
        <v>0</v>
      </c>
      <c r="E45" s="15"/>
      <c r="F45" s="15"/>
      <c r="G45" s="15"/>
      <c r="H45" s="46">
        <f t="shared" si="13"/>
        <v>0</v>
      </c>
      <c r="I45" s="15"/>
      <c r="J45" s="15"/>
      <c r="K45" s="35"/>
      <c r="L45" s="15">
        <f t="shared" si="14"/>
        <v>0</v>
      </c>
      <c r="O45" s="15"/>
      <c r="P45" s="77">
        <f t="shared" si="15"/>
        <v>97677.56</v>
      </c>
      <c r="S45" s="3"/>
    </row>
    <row r="46" spans="1:19" ht="15.75" hidden="1" x14ac:dyDescent="0.25">
      <c r="A46" s="7">
        <v>6</v>
      </c>
      <c r="B46" s="30" t="s">
        <v>30</v>
      </c>
      <c r="C46" s="42" t="s">
        <v>67</v>
      </c>
      <c r="D46" s="53">
        <f t="shared" si="12"/>
        <v>0</v>
      </c>
      <c r="E46" s="43"/>
      <c r="F46" s="43"/>
      <c r="G46" s="43"/>
      <c r="H46" s="47">
        <f t="shared" si="13"/>
        <v>0</v>
      </c>
      <c r="I46" s="43"/>
      <c r="J46" s="43"/>
      <c r="K46" s="42"/>
      <c r="L46" s="43">
        <f t="shared" si="14"/>
        <v>0</v>
      </c>
      <c r="O46" s="15"/>
      <c r="P46" s="83">
        <f t="shared" si="15"/>
        <v>206175.5</v>
      </c>
      <c r="S46" s="3"/>
    </row>
    <row r="47" spans="1:19" ht="15.75" hidden="1" x14ac:dyDescent="0.25">
      <c r="A47" s="7">
        <v>7</v>
      </c>
      <c r="B47" s="30" t="s">
        <v>45</v>
      </c>
      <c r="C47" s="42"/>
      <c r="D47" s="50">
        <f t="shared" si="12"/>
        <v>0</v>
      </c>
      <c r="E47" s="15"/>
      <c r="F47" s="15"/>
      <c r="G47" s="15"/>
      <c r="H47" s="46">
        <f t="shared" si="13"/>
        <v>0</v>
      </c>
      <c r="I47" s="15"/>
      <c r="J47" s="15"/>
      <c r="K47" s="35"/>
      <c r="L47" s="15">
        <f t="shared" si="14"/>
        <v>0</v>
      </c>
      <c r="O47" s="15"/>
      <c r="P47" s="83">
        <f t="shared" si="15"/>
        <v>6414.37</v>
      </c>
      <c r="S47" s="3"/>
    </row>
    <row r="48" spans="1:19" ht="15.75" hidden="1" x14ac:dyDescent="0.25">
      <c r="A48" s="7">
        <v>8</v>
      </c>
      <c r="B48" s="30" t="s">
        <v>8</v>
      </c>
      <c r="C48" s="42" t="s">
        <v>68</v>
      </c>
      <c r="D48" s="50">
        <f>E48+F48+G48</f>
        <v>0</v>
      </c>
      <c r="E48" s="15"/>
      <c r="F48" s="15"/>
      <c r="G48" s="15"/>
      <c r="H48" s="46">
        <f>I48+J48+K48</f>
        <v>0</v>
      </c>
      <c r="I48" s="15"/>
      <c r="J48" s="15"/>
      <c r="K48" s="35"/>
      <c r="L48" s="15">
        <f>D48+H48</f>
        <v>0</v>
      </c>
      <c r="O48" s="15"/>
      <c r="P48" s="83">
        <f t="shared" si="15"/>
        <v>57615.18</v>
      </c>
      <c r="S48" s="3"/>
    </row>
    <row r="49" spans="1:19" ht="15.75" hidden="1" x14ac:dyDescent="0.25">
      <c r="A49" s="7">
        <v>9</v>
      </c>
      <c r="B49" s="30" t="s">
        <v>46</v>
      </c>
      <c r="C49" s="42"/>
      <c r="D49" s="50">
        <f>E49+F49+G49</f>
        <v>0</v>
      </c>
      <c r="E49" s="15"/>
      <c r="F49" s="15"/>
      <c r="G49" s="15"/>
      <c r="H49" s="46">
        <f>I49+J49+K49</f>
        <v>0</v>
      </c>
      <c r="I49" s="15"/>
      <c r="J49" s="15"/>
      <c r="K49" s="35"/>
      <c r="L49" s="15">
        <f>D49+H49</f>
        <v>0</v>
      </c>
      <c r="O49" s="15"/>
      <c r="P49" s="83">
        <f t="shared" si="15"/>
        <v>3137.48</v>
      </c>
      <c r="S49" s="3"/>
    </row>
    <row r="50" spans="1:19" ht="16.5" hidden="1" thickBot="1" x14ac:dyDescent="0.3">
      <c r="A50" s="7">
        <v>10</v>
      </c>
      <c r="B50" s="30" t="s">
        <v>32</v>
      </c>
      <c r="C50" s="42" t="s">
        <v>69</v>
      </c>
      <c r="D50" s="50">
        <f t="shared" ref="D50" si="16">E50+F50+G50</f>
        <v>0</v>
      </c>
      <c r="E50" s="15"/>
      <c r="F50" s="15"/>
      <c r="G50" s="15"/>
      <c r="H50" s="46">
        <f t="shared" ref="H50" si="17">I50+J50+K50</f>
        <v>0</v>
      </c>
      <c r="I50" s="15"/>
      <c r="J50" s="15"/>
      <c r="K50" s="35"/>
      <c r="L50" s="15">
        <f t="shared" ref="L50" si="18">D50+H50</f>
        <v>0</v>
      </c>
      <c r="O50" s="15"/>
      <c r="P50" s="83">
        <f t="shared" si="15"/>
        <v>63792.24</v>
      </c>
      <c r="S50" s="3"/>
    </row>
    <row r="51" spans="1:19" ht="16.5" hidden="1" thickBot="1" x14ac:dyDescent="0.3">
      <c r="A51" s="8"/>
      <c r="B51" s="31" t="s">
        <v>22</v>
      </c>
      <c r="C51" s="65"/>
      <c r="D51" s="9">
        <f t="shared" ref="D51:L51" si="19">SUM(D41:D50)</f>
        <v>0</v>
      </c>
      <c r="E51" s="9">
        <f t="shared" si="19"/>
        <v>0</v>
      </c>
      <c r="F51" s="9">
        <f t="shared" si="19"/>
        <v>0</v>
      </c>
      <c r="G51" s="9">
        <f t="shared" si="19"/>
        <v>0</v>
      </c>
      <c r="H51" s="17">
        <f t="shared" si="19"/>
        <v>0</v>
      </c>
      <c r="I51" s="17">
        <f t="shared" si="19"/>
        <v>0</v>
      </c>
      <c r="J51" s="17">
        <f t="shared" si="19"/>
        <v>0</v>
      </c>
      <c r="K51" s="17">
        <f t="shared" si="19"/>
        <v>0</v>
      </c>
      <c r="L51" s="9">
        <f t="shared" si="19"/>
        <v>0</v>
      </c>
      <c r="O51" s="9"/>
      <c r="P51" s="77">
        <f t="shared" si="15"/>
        <v>716389.25</v>
      </c>
      <c r="S51" s="3"/>
    </row>
    <row r="52" spans="1:19" ht="16.5" hidden="1" thickBot="1" x14ac:dyDescent="0.3">
      <c r="A52" s="7">
        <v>1</v>
      </c>
      <c r="B52" s="30" t="s">
        <v>31</v>
      </c>
      <c r="C52" s="42" t="s">
        <v>70</v>
      </c>
      <c r="D52" s="50">
        <f>E52+F52+G52</f>
        <v>0</v>
      </c>
      <c r="E52" s="15"/>
      <c r="F52" s="15"/>
      <c r="G52" s="15"/>
      <c r="H52" s="46">
        <f>I52+J52+K52</f>
        <v>0</v>
      </c>
      <c r="I52" s="15"/>
      <c r="J52" s="16"/>
      <c r="K52" s="34"/>
      <c r="L52" s="15">
        <f>D52+H52</f>
        <v>0</v>
      </c>
      <c r="O52" s="15"/>
      <c r="P52" s="83">
        <f t="shared" si="15"/>
        <v>24201.9</v>
      </c>
    </row>
    <row r="53" spans="1:19" ht="16.5" hidden="1" thickBot="1" x14ac:dyDescent="0.3">
      <c r="A53" s="19"/>
      <c r="B53" s="31" t="s">
        <v>24</v>
      </c>
      <c r="C53" s="66"/>
      <c r="D53" s="9">
        <f t="shared" ref="D53:L53" si="20">SUM(D52:D52)</f>
        <v>0</v>
      </c>
      <c r="E53" s="9">
        <f t="shared" si="20"/>
        <v>0</v>
      </c>
      <c r="F53" s="9">
        <f t="shared" si="20"/>
        <v>0</v>
      </c>
      <c r="G53" s="9">
        <f t="shared" si="20"/>
        <v>0</v>
      </c>
      <c r="H53" s="17">
        <f t="shared" si="20"/>
        <v>0</v>
      </c>
      <c r="I53" s="17">
        <f t="shared" si="20"/>
        <v>0</v>
      </c>
      <c r="J53" s="17">
        <f t="shared" si="20"/>
        <v>0</v>
      </c>
      <c r="K53" s="17">
        <f t="shared" si="20"/>
        <v>0</v>
      </c>
      <c r="L53" s="9">
        <f t="shared" si="20"/>
        <v>0</v>
      </c>
      <c r="O53" s="9"/>
      <c r="P53" s="77">
        <f t="shared" si="15"/>
        <v>24201.9</v>
      </c>
    </row>
    <row r="54" spans="1:19" ht="15.75" hidden="1" x14ac:dyDescent="0.25">
      <c r="A54" s="36">
        <v>1</v>
      </c>
      <c r="B54" s="44" t="s">
        <v>43</v>
      </c>
      <c r="C54" s="42" t="s">
        <v>71</v>
      </c>
      <c r="D54" s="53">
        <f t="shared" ref="D54:D56" si="21">E54+F54+G54</f>
        <v>0</v>
      </c>
      <c r="E54" s="43"/>
      <c r="F54" s="43"/>
      <c r="G54" s="43"/>
      <c r="H54" s="47">
        <f t="shared" ref="H54:H56" si="22">I54+J54+K54</f>
        <v>0</v>
      </c>
      <c r="I54" s="43"/>
      <c r="J54" s="43"/>
      <c r="K54" s="45"/>
      <c r="L54" s="43">
        <f t="shared" ref="L54:L56" si="23">D54+H54</f>
        <v>0</v>
      </c>
      <c r="O54" s="15"/>
      <c r="P54" s="83">
        <f t="shared" si="15"/>
        <v>37534.9</v>
      </c>
      <c r="S54" s="3"/>
    </row>
    <row r="55" spans="1:19" ht="15.75" hidden="1" x14ac:dyDescent="0.25">
      <c r="A55" s="36">
        <v>2</v>
      </c>
      <c r="B55" s="30" t="s">
        <v>42</v>
      </c>
      <c r="C55" s="42" t="s">
        <v>72</v>
      </c>
      <c r="D55" s="50">
        <f t="shared" si="21"/>
        <v>0</v>
      </c>
      <c r="E55" s="15"/>
      <c r="F55" s="15"/>
      <c r="G55" s="15"/>
      <c r="H55" s="46">
        <f t="shared" si="22"/>
        <v>0</v>
      </c>
      <c r="I55" s="15"/>
      <c r="J55" s="15"/>
      <c r="K55" s="34"/>
      <c r="L55" s="15">
        <f t="shared" si="23"/>
        <v>0</v>
      </c>
      <c r="O55" s="15"/>
      <c r="P55" s="83">
        <f t="shared" si="15"/>
        <v>131576.14000000001</v>
      </c>
      <c r="S55" s="3"/>
    </row>
    <row r="56" spans="1:19" ht="15.75" hidden="1" x14ac:dyDescent="0.25">
      <c r="A56" s="36">
        <v>3</v>
      </c>
      <c r="B56" s="36" t="s">
        <v>36</v>
      </c>
      <c r="C56" s="42" t="s">
        <v>73</v>
      </c>
      <c r="D56" s="50">
        <f t="shared" si="21"/>
        <v>0</v>
      </c>
      <c r="E56" s="15"/>
      <c r="F56" s="15"/>
      <c r="G56" s="15"/>
      <c r="H56" s="46">
        <f t="shared" si="22"/>
        <v>0</v>
      </c>
      <c r="I56" s="15"/>
      <c r="J56" s="15"/>
      <c r="K56" s="34"/>
      <c r="L56" s="15">
        <f t="shared" si="23"/>
        <v>0</v>
      </c>
      <c r="O56" s="15"/>
      <c r="P56" s="83">
        <f t="shared" si="15"/>
        <v>56914.34</v>
      </c>
      <c r="S56" s="3"/>
    </row>
    <row r="57" spans="1:19" ht="15.75" hidden="1" x14ac:dyDescent="0.25">
      <c r="A57" s="36">
        <v>4</v>
      </c>
      <c r="B57" s="30" t="s">
        <v>30</v>
      </c>
      <c r="C57" s="42"/>
      <c r="D57" s="46">
        <f>SUM(E57:G57)</f>
        <v>0</v>
      </c>
      <c r="E57" s="15"/>
      <c r="F57" s="15"/>
      <c r="G57" s="15"/>
      <c r="H57" s="46">
        <f>I57+J57+K57</f>
        <v>0</v>
      </c>
      <c r="I57" s="15"/>
      <c r="J57" s="15"/>
      <c r="K57" s="34"/>
      <c r="L57" s="15">
        <f>D57+H57</f>
        <v>0</v>
      </c>
      <c r="O57" s="15"/>
      <c r="P57" s="83">
        <f t="shared" si="15"/>
        <v>83094.92</v>
      </c>
      <c r="S57" s="3"/>
    </row>
    <row r="58" spans="1:19" ht="15.75" hidden="1" x14ac:dyDescent="0.25">
      <c r="A58" s="36">
        <v>5</v>
      </c>
      <c r="B58" s="30" t="s">
        <v>9</v>
      </c>
      <c r="C58" s="42"/>
      <c r="D58" s="50">
        <f>E58+F58+G58</f>
        <v>0</v>
      </c>
      <c r="E58" s="15"/>
      <c r="F58" s="15"/>
      <c r="G58" s="15"/>
      <c r="H58" s="46">
        <f>I58+J58+K58</f>
        <v>0</v>
      </c>
      <c r="I58" s="15"/>
      <c r="J58" s="15"/>
      <c r="K58" s="34"/>
      <c r="L58" s="15">
        <f>D58+H58</f>
        <v>0</v>
      </c>
      <c r="O58" s="15"/>
      <c r="P58" s="83">
        <f t="shared" si="15"/>
        <v>76416.160000000003</v>
      </c>
      <c r="S58" s="3"/>
    </row>
    <row r="59" spans="1:19" ht="15.75" hidden="1" x14ac:dyDescent="0.25">
      <c r="A59" s="36">
        <v>6</v>
      </c>
      <c r="B59" s="30" t="s">
        <v>33</v>
      </c>
      <c r="C59" s="42"/>
      <c r="D59" s="50">
        <f>E59+F59+G59</f>
        <v>0</v>
      </c>
      <c r="E59" s="15"/>
      <c r="F59" s="15"/>
      <c r="G59" s="15"/>
      <c r="H59" s="46">
        <f>I59+J59+K59</f>
        <v>0</v>
      </c>
      <c r="I59" s="15"/>
      <c r="J59" s="15"/>
      <c r="K59" s="34"/>
      <c r="L59" s="15">
        <f>D59+H59</f>
        <v>0</v>
      </c>
      <c r="O59" s="15"/>
      <c r="P59" s="83">
        <f t="shared" si="15"/>
        <v>29681.119999999999</v>
      </c>
      <c r="S59" s="3"/>
    </row>
    <row r="60" spans="1:19" ht="16.5" hidden="1" thickBot="1" x14ac:dyDescent="0.3">
      <c r="A60" s="36">
        <v>7</v>
      </c>
      <c r="B60" s="33" t="s">
        <v>10</v>
      </c>
      <c r="C60" s="42" t="s">
        <v>74</v>
      </c>
      <c r="D60" s="54">
        <f>E60+F60+G60</f>
        <v>0</v>
      </c>
      <c r="E60" s="16"/>
      <c r="F60" s="16"/>
      <c r="G60" s="16"/>
      <c r="H60" s="48">
        <f>I60+J60+K60</f>
        <v>0</v>
      </c>
      <c r="I60" s="16"/>
      <c r="J60" s="16"/>
      <c r="K60" s="34"/>
      <c r="L60" s="16">
        <f>D60+H60</f>
        <v>0</v>
      </c>
      <c r="O60" s="15"/>
      <c r="P60" s="83">
        <f t="shared" si="15"/>
        <v>24785.239999999998</v>
      </c>
      <c r="S60" s="3"/>
    </row>
    <row r="61" spans="1:19" ht="16.5" hidden="1" thickBot="1" x14ac:dyDescent="0.3">
      <c r="A61" s="19"/>
      <c r="B61" s="31" t="s">
        <v>26</v>
      </c>
      <c r="C61" s="67"/>
      <c r="D61" s="9">
        <f t="shared" ref="D61:L61" si="24">SUM(D54:D60)</f>
        <v>0</v>
      </c>
      <c r="E61" s="9">
        <f t="shared" si="24"/>
        <v>0</v>
      </c>
      <c r="F61" s="9">
        <f t="shared" si="24"/>
        <v>0</v>
      </c>
      <c r="G61" s="9">
        <f t="shared" si="24"/>
        <v>0</v>
      </c>
      <c r="H61" s="9">
        <f t="shared" si="24"/>
        <v>0</v>
      </c>
      <c r="I61" s="9">
        <f t="shared" si="24"/>
        <v>0</v>
      </c>
      <c r="J61" s="9">
        <f t="shared" si="24"/>
        <v>0</v>
      </c>
      <c r="K61" s="9">
        <f t="shared" si="24"/>
        <v>0</v>
      </c>
      <c r="L61" s="9">
        <f t="shared" si="24"/>
        <v>0</v>
      </c>
      <c r="O61" s="9"/>
      <c r="P61" s="77">
        <f t="shared" si="15"/>
        <v>440002.81999999995</v>
      </c>
    </row>
    <row r="62" spans="1:19" ht="15.75" hidden="1" x14ac:dyDescent="0.25">
      <c r="A62" s="18">
        <v>1</v>
      </c>
      <c r="B62" s="32" t="s">
        <v>11</v>
      </c>
      <c r="C62" s="42" t="s">
        <v>75</v>
      </c>
      <c r="D62" s="51">
        <f t="shared" ref="D62:D68" si="25">E62+F62+G62</f>
        <v>0</v>
      </c>
      <c r="E62" s="22"/>
      <c r="F62" s="22"/>
      <c r="G62" s="22"/>
      <c r="H62" s="49">
        <f t="shared" ref="H62:H68" si="26">I62+J62+K62</f>
        <v>0</v>
      </c>
      <c r="I62" s="22"/>
      <c r="J62" s="22"/>
      <c r="K62" s="79"/>
      <c r="L62" s="81">
        <f t="shared" ref="L62:L66" si="27">D62+H62</f>
        <v>0</v>
      </c>
      <c r="O62" s="15"/>
      <c r="P62" s="83">
        <f t="shared" si="15"/>
        <v>2447.92</v>
      </c>
    </row>
    <row r="63" spans="1:19" ht="15.75" hidden="1" x14ac:dyDescent="0.25">
      <c r="A63" s="18">
        <v>2</v>
      </c>
      <c r="B63" s="30" t="s">
        <v>12</v>
      </c>
      <c r="C63" s="42" t="s">
        <v>76</v>
      </c>
      <c r="D63" s="50">
        <f t="shared" si="25"/>
        <v>0</v>
      </c>
      <c r="E63" s="15"/>
      <c r="F63" s="15"/>
      <c r="G63" s="15"/>
      <c r="H63" s="46">
        <f t="shared" si="26"/>
        <v>0</v>
      </c>
      <c r="I63" s="15"/>
      <c r="J63" s="15"/>
      <c r="K63" s="79"/>
      <c r="L63" s="15">
        <f t="shared" si="27"/>
        <v>0</v>
      </c>
      <c r="O63" s="15"/>
      <c r="P63" s="83">
        <f t="shared" si="15"/>
        <v>2447.92</v>
      </c>
    </row>
    <row r="64" spans="1:19" ht="15.75" hidden="1" x14ac:dyDescent="0.25">
      <c r="A64" s="18">
        <v>3</v>
      </c>
      <c r="B64" s="30" t="s">
        <v>13</v>
      </c>
      <c r="C64" s="42" t="s">
        <v>77</v>
      </c>
      <c r="D64" s="50">
        <f t="shared" si="25"/>
        <v>0</v>
      </c>
      <c r="E64" s="15"/>
      <c r="F64" s="15"/>
      <c r="G64" s="15"/>
      <c r="H64" s="46">
        <f t="shared" si="26"/>
        <v>0</v>
      </c>
      <c r="I64" s="15"/>
      <c r="J64" s="15"/>
      <c r="K64" s="79"/>
      <c r="L64" s="15">
        <f t="shared" si="27"/>
        <v>0</v>
      </c>
      <c r="O64" s="15"/>
      <c r="P64" s="83">
        <f t="shared" si="15"/>
        <v>2821.24</v>
      </c>
    </row>
    <row r="65" spans="1:16" ht="15.75" hidden="1" x14ac:dyDescent="0.25">
      <c r="A65" s="18">
        <v>4</v>
      </c>
      <c r="B65" s="30" t="s">
        <v>44</v>
      </c>
      <c r="C65" s="42" t="s">
        <v>78</v>
      </c>
      <c r="D65" s="50">
        <f t="shared" si="25"/>
        <v>0</v>
      </c>
      <c r="E65" s="15"/>
      <c r="F65" s="15"/>
      <c r="G65" s="15"/>
      <c r="H65" s="46">
        <f t="shared" si="26"/>
        <v>0</v>
      </c>
      <c r="I65" s="15"/>
      <c r="J65" s="15"/>
      <c r="K65" s="79"/>
      <c r="L65" s="15">
        <f t="shared" si="27"/>
        <v>0</v>
      </c>
      <c r="O65" s="15"/>
      <c r="P65" s="83">
        <f t="shared" si="15"/>
        <v>0</v>
      </c>
    </row>
    <row r="66" spans="1:16" ht="15.75" hidden="1" x14ac:dyDescent="0.25">
      <c r="A66" s="18">
        <v>5</v>
      </c>
      <c r="B66" s="30" t="s">
        <v>14</v>
      </c>
      <c r="C66" s="42" t="s">
        <v>79</v>
      </c>
      <c r="D66" s="50">
        <f t="shared" si="25"/>
        <v>0</v>
      </c>
      <c r="E66" s="15"/>
      <c r="F66" s="15"/>
      <c r="G66" s="15"/>
      <c r="H66" s="46">
        <f t="shared" si="26"/>
        <v>0</v>
      </c>
      <c r="I66" s="15"/>
      <c r="J66" s="15"/>
      <c r="K66" s="79"/>
      <c r="L66" s="15">
        <f t="shared" si="27"/>
        <v>0</v>
      </c>
      <c r="O66" s="15"/>
      <c r="P66" s="83">
        <f t="shared" si="15"/>
        <v>2447.92</v>
      </c>
    </row>
    <row r="67" spans="1:16" ht="15.75" hidden="1" x14ac:dyDescent="0.25">
      <c r="A67" s="7">
        <v>6</v>
      </c>
      <c r="B67" s="30" t="s">
        <v>15</v>
      </c>
      <c r="C67" s="42" t="s">
        <v>80</v>
      </c>
      <c r="D67" s="50">
        <f t="shared" si="25"/>
        <v>0</v>
      </c>
      <c r="E67" s="15"/>
      <c r="F67" s="15"/>
      <c r="G67" s="15"/>
      <c r="H67" s="46">
        <f t="shared" si="26"/>
        <v>0</v>
      </c>
      <c r="I67" s="15"/>
      <c r="J67" s="15"/>
      <c r="K67" s="79"/>
      <c r="L67" s="15">
        <f>D67+H67</f>
        <v>0</v>
      </c>
      <c r="O67" s="15"/>
      <c r="P67" s="83">
        <f t="shared" si="15"/>
        <v>3223.1</v>
      </c>
    </row>
    <row r="68" spans="1:16" ht="16.5" hidden="1" thickBot="1" x14ac:dyDescent="0.3">
      <c r="A68" s="72">
        <v>7</v>
      </c>
      <c r="B68" s="73" t="s">
        <v>58</v>
      </c>
      <c r="C68" s="42" t="s">
        <v>81</v>
      </c>
      <c r="D68" s="52">
        <f t="shared" si="25"/>
        <v>0</v>
      </c>
      <c r="E68" s="74"/>
      <c r="F68" s="74"/>
      <c r="G68" s="74"/>
      <c r="H68" s="78">
        <f t="shared" si="26"/>
        <v>0</v>
      </c>
      <c r="I68" s="74"/>
      <c r="J68" s="74"/>
      <c r="K68" s="80"/>
      <c r="L68" s="74">
        <f t="shared" ref="L68" si="28">D68+H68</f>
        <v>0</v>
      </c>
      <c r="O68" s="15"/>
      <c r="P68" s="83">
        <f t="shared" si="15"/>
        <v>0</v>
      </c>
    </row>
    <row r="69" spans="1:16" ht="16.5" hidden="1" thickBot="1" x14ac:dyDescent="0.3">
      <c r="A69" s="69"/>
      <c r="B69" s="70" t="s">
        <v>23</v>
      </c>
      <c r="C69" s="40"/>
      <c r="D69" s="71">
        <f t="shared" ref="D69:L69" si="29">SUM(D62:D68)</f>
        <v>0</v>
      </c>
      <c r="E69" s="71">
        <f t="shared" si="29"/>
        <v>0</v>
      </c>
      <c r="F69" s="71">
        <f t="shared" si="29"/>
        <v>0</v>
      </c>
      <c r="G69" s="71">
        <f t="shared" si="29"/>
        <v>0</v>
      </c>
      <c r="H69" s="71">
        <f t="shared" si="29"/>
        <v>0</v>
      </c>
      <c r="I69" s="71">
        <f t="shared" si="29"/>
        <v>0</v>
      </c>
      <c r="J69" s="71">
        <f t="shared" si="29"/>
        <v>0</v>
      </c>
      <c r="K69" s="71">
        <f t="shared" si="29"/>
        <v>0</v>
      </c>
      <c r="L69" s="71">
        <f t="shared" si="29"/>
        <v>0</v>
      </c>
      <c r="O69" s="9"/>
      <c r="P69" s="77">
        <f t="shared" si="15"/>
        <v>13388.1</v>
      </c>
    </row>
    <row r="70" spans="1:16" ht="16.5" hidden="1" thickBot="1" x14ac:dyDescent="0.3">
      <c r="A70" s="19"/>
      <c r="B70" s="31" t="s">
        <v>27</v>
      </c>
      <c r="C70" s="20"/>
      <c r="D70" s="9">
        <f t="shared" ref="D70:L70" si="30">D61+D69+D53</f>
        <v>0</v>
      </c>
      <c r="E70" s="9">
        <f t="shared" si="30"/>
        <v>0</v>
      </c>
      <c r="F70" s="9">
        <f t="shared" si="30"/>
        <v>0</v>
      </c>
      <c r="G70" s="9">
        <f t="shared" si="30"/>
        <v>0</v>
      </c>
      <c r="H70" s="9">
        <f t="shared" si="30"/>
        <v>0</v>
      </c>
      <c r="I70" s="9">
        <f t="shared" si="30"/>
        <v>0</v>
      </c>
      <c r="J70" s="9">
        <f t="shared" si="30"/>
        <v>0</v>
      </c>
      <c r="K70" s="9">
        <f t="shared" si="30"/>
        <v>0</v>
      </c>
      <c r="L70" s="9">
        <f t="shared" si="30"/>
        <v>0</v>
      </c>
      <c r="O70" s="9"/>
      <c r="P70" s="77">
        <f t="shared" si="15"/>
        <v>477592.81999999995</v>
      </c>
    </row>
    <row r="71" spans="1:16" ht="16.5" hidden="1" thickBot="1" x14ac:dyDescent="0.3">
      <c r="A71" s="19"/>
      <c r="B71" s="31" t="s">
        <v>25</v>
      </c>
      <c r="C71" s="20"/>
      <c r="D71" s="9">
        <f>D51+D70</f>
        <v>0</v>
      </c>
      <c r="E71" s="9">
        <f>E51+E70</f>
        <v>0</v>
      </c>
      <c r="F71" s="17">
        <f>F70+F51</f>
        <v>0</v>
      </c>
      <c r="G71" s="17">
        <f>G70+G51</f>
        <v>0</v>
      </c>
      <c r="H71" s="9">
        <f>H51+H70</f>
        <v>0</v>
      </c>
      <c r="I71" s="9">
        <f>I51+I70</f>
        <v>0</v>
      </c>
      <c r="J71" s="9">
        <f>J51+J70</f>
        <v>0</v>
      </c>
      <c r="K71" s="9">
        <f>K51+K70</f>
        <v>0</v>
      </c>
      <c r="L71" s="21">
        <f>L51+L70</f>
        <v>0</v>
      </c>
      <c r="O71" s="9"/>
      <c r="P71" s="77">
        <f t="shared" si="15"/>
        <v>1193982.07</v>
      </c>
    </row>
    <row r="72" spans="1:16" ht="15.75" x14ac:dyDescent="0.25">
      <c r="L72" s="82"/>
      <c r="O72" s="82"/>
    </row>
    <row r="73" spans="1:16" ht="15.75" x14ac:dyDescent="0.25">
      <c r="B73" s="85" t="s">
        <v>1</v>
      </c>
      <c r="C73" s="23"/>
      <c r="D73" s="23"/>
      <c r="E73" s="85"/>
      <c r="F73" s="23"/>
      <c r="G73" s="23"/>
      <c r="H73" s="85" t="s">
        <v>35</v>
      </c>
      <c r="L73" s="82"/>
      <c r="O73" s="82"/>
      <c r="P73"/>
    </row>
    <row r="74" spans="1:16" ht="15.75" x14ac:dyDescent="0.25">
      <c r="B74" s="85" t="s">
        <v>55</v>
      </c>
      <c r="C74" s="23"/>
      <c r="D74" s="23"/>
      <c r="E74" s="85" t="s">
        <v>34</v>
      </c>
      <c r="F74" s="23"/>
      <c r="G74" s="23"/>
      <c r="H74" s="85" t="s">
        <v>56</v>
      </c>
      <c r="O74" s="82"/>
      <c r="P74"/>
    </row>
    <row r="75" spans="1:16" ht="15.75" x14ac:dyDescent="0.25">
      <c r="L75" s="3"/>
      <c r="O75" s="82"/>
      <c r="P75"/>
    </row>
    <row r="76" spans="1:16" ht="15.75" x14ac:dyDescent="0.25">
      <c r="O76" s="82"/>
      <c r="P76"/>
    </row>
  </sheetData>
  <mergeCells count="14">
    <mergeCell ref="L39:L40"/>
    <mergeCell ref="O39:O40"/>
    <mergeCell ref="A39:A40"/>
    <mergeCell ref="B39:B40"/>
    <mergeCell ref="C39:C40"/>
    <mergeCell ref="D39:D40"/>
    <mergeCell ref="H39:H40"/>
    <mergeCell ref="J2:L2"/>
    <mergeCell ref="A6:A7"/>
    <mergeCell ref="B6:B7"/>
    <mergeCell ref="C6:C7"/>
    <mergeCell ref="D6:D7"/>
    <mergeCell ref="H6:H7"/>
    <mergeCell ref="L6:L7"/>
  </mergeCells>
  <pageMargins left="0.2" right="0.2" top="0.25" bottom="0.2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valori contractate</vt:lpstr>
      <vt:lpstr>'valori contractate'!Print_Area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2019-04-15T13:08:41Z</dcterms:modified>
</cp:coreProperties>
</file>